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A1CACB48-AFDB-42CE-A0CE-B3E072FBF9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gar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" i="1" l="1"/>
  <c r="G3" i="1"/>
  <c r="H3" i="1"/>
  <c r="G4" i="1"/>
  <c r="H4" i="1"/>
  <c r="I4" i="1" s="1"/>
  <c r="G5" i="1"/>
  <c r="H5" i="1"/>
  <c r="G6" i="1"/>
  <c r="H6" i="1"/>
  <c r="G7" i="1"/>
  <c r="H7" i="1"/>
  <c r="G8" i="1"/>
  <c r="H8" i="1"/>
  <c r="J8" i="1" s="1"/>
  <c r="F4" i="1"/>
  <c r="F5" i="1"/>
  <c r="F6" i="1"/>
  <c r="F7" i="1"/>
  <c r="F8" i="1"/>
  <c r="F3" i="1"/>
  <c r="Q3" i="1"/>
  <c r="R3" i="1"/>
  <c r="Q4" i="1"/>
  <c r="R4" i="1"/>
  <c r="Q5" i="1"/>
  <c r="R5" i="1"/>
  <c r="Q6" i="1"/>
  <c r="R6" i="1"/>
  <c r="S6" i="1" s="1"/>
  <c r="Q7" i="1"/>
  <c r="S7" i="1" s="1"/>
  <c r="R7" i="1"/>
  <c r="T7" i="1" s="1"/>
  <c r="Q8" i="1"/>
  <c r="R8" i="1"/>
  <c r="P4" i="1"/>
  <c r="S4" i="1" s="1"/>
  <c r="P5" i="1"/>
  <c r="T5" i="1" s="1"/>
  <c r="P6" i="1"/>
  <c r="P7" i="1"/>
  <c r="P8" i="1"/>
  <c r="S8" i="1" s="1"/>
  <c r="P3" i="1"/>
  <c r="S3" i="1" s="1"/>
  <c r="J6" i="1" l="1"/>
  <c r="J4" i="1"/>
  <c r="I7" i="1"/>
  <c r="J5" i="1"/>
  <c r="T4" i="1"/>
  <c r="T8" i="1"/>
  <c r="S5" i="1"/>
  <c r="T3" i="1"/>
  <c r="I8" i="1"/>
  <c r="J7" i="1"/>
  <c r="I6" i="1"/>
  <c r="I5" i="1"/>
  <c r="J3" i="1"/>
  <c r="I3" i="1"/>
</calcChain>
</file>

<file path=xl/sharedStrings.xml><?xml version="1.0" encoding="utf-8"?>
<sst xmlns="http://schemas.openxmlformats.org/spreadsheetml/2006/main" count="58" uniqueCount="23">
  <si>
    <t>R1</t>
  </si>
  <si>
    <t>R2</t>
  </si>
  <si>
    <t>R3</t>
  </si>
  <si>
    <t>Control</t>
  </si>
  <si>
    <t>Pb</t>
  </si>
  <si>
    <t>2.5% MLE</t>
  </si>
  <si>
    <t>Pb+2.5% MLE</t>
  </si>
  <si>
    <t>5% MLE</t>
  </si>
  <si>
    <t>Pb+5% MLE</t>
  </si>
  <si>
    <t>Blank</t>
  </si>
  <si>
    <t xml:space="preserve">Root </t>
  </si>
  <si>
    <t xml:space="preserve">Shoot </t>
  </si>
  <si>
    <t>Av</t>
  </si>
  <si>
    <t>SD</t>
  </si>
  <si>
    <t>Unstressed</t>
  </si>
  <si>
    <t>Stressed</t>
  </si>
  <si>
    <t>Treatment</t>
  </si>
  <si>
    <t>F</t>
  </si>
  <si>
    <t>P</t>
  </si>
  <si>
    <t>LSD</t>
  </si>
  <si>
    <t>rs</t>
  </si>
  <si>
    <t>ss</t>
  </si>
  <si>
    <t>.0000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</si>
</sst>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5507436570428"/>
          <c:y val="0.11196959755030619"/>
          <c:w val="0.85578937007874012"/>
          <c:h val="0.7720505249343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Sugars!$B$12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B6-49A1-A008-2578E3EB5D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B6-49A1-A008-2578E3EB5D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B6-49A1-A008-2578E3EB5D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Sugars!$D$13:$D$15</c:f>
                <c:numCache>
                  <c:formatCode>General</c:formatCode>
                  <c:ptCount val="3"/>
                  <c:pt idx="0">
                    <c:v>1.0460835403223436</c:v>
                  </c:pt>
                  <c:pt idx="1">
                    <c:v>0.92888555448630872</c:v>
                  </c:pt>
                  <c:pt idx="2">
                    <c:v>0.52249003818254591</c:v>
                  </c:pt>
                </c:numCache>
              </c:numRef>
            </c:plus>
            <c:minus>
              <c:numRef>
                <c:f>Sugars!$D$13:$D$15</c:f>
                <c:numCache>
                  <c:formatCode>General</c:formatCode>
                  <c:ptCount val="3"/>
                  <c:pt idx="0">
                    <c:v>1.0460835403223436</c:v>
                  </c:pt>
                  <c:pt idx="1">
                    <c:v>0.92888555448630872</c:v>
                  </c:pt>
                  <c:pt idx="2">
                    <c:v>0.52249003818254591</c:v>
                  </c:pt>
                </c:numCache>
              </c:numRef>
            </c:minus>
          </c:errBars>
          <c:cat>
            <c:strRef>
              <c:f>Sugars!$A$13:$A$15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Sugars!$B$13:$B$15</c:f>
              <c:numCache>
                <c:formatCode>General</c:formatCode>
                <c:ptCount val="3"/>
                <c:pt idx="0">
                  <c:v>24.280533333333334</c:v>
                </c:pt>
                <c:pt idx="1">
                  <c:v>18.976533333333332</c:v>
                </c:pt>
                <c:pt idx="2">
                  <c:v>14.331200000000001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6-49A1-A008-2578E3EB5D9F}"/>
            </c:ext>
          </c:extLst>
        </c:ser>
        <c:ser>
          <c:idx val="1"/>
          <c:order val="1"/>
          <c:tx>
            <c:strRef>
              <c:f>Sugars!$C$12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B6-49A1-A008-2578E3EB5D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B6-49A1-A008-2578E3EB5D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B6-49A1-A008-2578E3EB5D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Sugars!$E$13:$E$15</c:f>
                <c:numCache>
                  <c:formatCode>General</c:formatCode>
                  <c:ptCount val="3"/>
                  <c:pt idx="0">
                    <c:v>0.40171472464921953</c:v>
                  </c:pt>
                  <c:pt idx="1">
                    <c:v>0.35441474762392805</c:v>
                  </c:pt>
                  <c:pt idx="2">
                    <c:v>0.75636915149504502</c:v>
                  </c:pt>
                </c:numCache>
              </c:numRef>
            </c:plus>
            <c:minus>
              <c:numRef>
                <c:f>Sugars!$E$13:$E$15</c:f>
                <c:numCache>
                  <c:formatCode>General</c:formatCode>
                  <c:ptCount val="3"/>
                  <c:pt idx="0">
                    <c:v>0.40171472464921953</c:v>
                  </c:pt>
                  <c:pt idx="1">
                    <c:v>0.35441474762392805</c:v>
                  </c:pt>
                  <c:pt idx="2">
                    <c:v>0.75636915149504502</c:v>
                  </c:pt>
                </c:numCache>
              </c:numRef>
            </c:minus>
          </c:errBars>
          <c:cat>
            <c:strRef>
              <c:f>Sugars!$A$13:$A$15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Sugars!$C$13:$C$15</c:f>
              <c:numCache>
                <c:formatCode>General</c:formatCode>
                <c:ptCount val="3"/>
                <c:pt idx="0">
                  <c:v>13.811199999999999</c:v>
                </c:pt>
                <c:pt idx="1">
                  <c:v>16.425066666666662</c:v>
                </c:pt>
                <c:pt idx="2">
                  <c:v>13.887466666666663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B6-49A1-A008-2578E3EB5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34720"/>
        <c:axId val="88861696"/>
      </c:barChart>
      <c:catAx>
        <c:axId val="8873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861696"/>
        <c:crosses val="autoZero"/>
        <c:auto val="1"/>
        <c:lblAlgn val="ctr"/>
        <c:lblOffset val="100"/>
        <c:noMultiLvlLbl val="0"/>
      </c:catAx>
      <c:valAx>
        <c:axId val="88861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Root soluble sugars (mg/g dw)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7347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9951881014873"/>
          <c:y val="9.8080708661417298E-2"/>
          <c:w val="0.86134492563429577"/>
          <c:h val="0.78593941382327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Sugars!$M$12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5462668816039986E-17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01-4D89-9141-17B415BACB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1-4D89-9141-17B415BACB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1-4D89-9141-17B415BACB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Sugars!$O$13:$O$15</c:f>
                <c:numCache>
                  <c:formatCode>General</c:formatCode>
                  <c:ptCount val="3"/>
                  <c:pt idx="0">
                    <c:v>1.2193011331633097</c:v>
                  </c:pt>
                  <c:pt idx="1">
                    <c:v>1.0959711918355</c:v>
                  </c:pt>
                  <c:pt idx="2">
                    <c:v>0.87763512539855559</c:v>
                  </c:pt>
                </c:numCache>
              </c:numRef>
            </c:plus>
            <c:minus>
              <c:numRef>
                <c:f>Sugars!$O$13:$O$15</c:f>
                <c:numCache>
                  <c:formatCode>General</c:formatCode>
                  <c:ptCount val="3"/>
                  <c:pt idx="0">
                    <c:v>1.2193011331633097</c:v>
                  </c:pt>
                  <c:pt idx="1">
                    <c:v>1.0959711918355</c:v>
                  </c:pt>
                  <c:pt idx="2">
                    <c:v>0.87763512539855559</c:v>
                  </c:pt>
                </c:numCache>
              </c:numRef>
            </c:minus>
          </c:errBars>
          <c:cat>
            <c:strRef>
              <c:f>Sugars!$L$13:$L$15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Sugars!$M$13:$M$15</c:f>
              <c:numCache>
                <c:formatCode>General</c:formatCode>
                <c:ptCount val="3"/>
                <c:pt idx="0">
                  <c:v>30.506666666666664</c:v>
                </c:pt>
                <c:pt idx="1">
                  <c:v>24.259733333333333</c:v>
                </c:pt>
                <c:pt idx="2">
                  <c:v>26.672533333333334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01-4D89-9141-17B415BACB82}"/>
            </c:ext>
          </c:extLst>
        </c:ser>
        <c:ser>
          <c:idx val="1"/>
          <c:order val="1"/>
          <c:tx>
            <c:strRef>
              <c:f>Sugars!$N$12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9.259259259259281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01-4D89-9141-17B415BACB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01-4D89-9141-17B415BACB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01-4D89-9141-17B415BACB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Sugars!$P$13:$P$15</c:f>
                <c:numCache>
                  <c:formatCode>General</c:formatCode>
                  <c:ptCount val="3"/>
                  <c:pt idx="0">
                    <c:v>1.2387792700880964</c:v>
                  </c:pt>
                  <c:pt idx="1">
                    <c:v>0.55851001781525722</c:v>
                  </c:pt>
                  <c:pt idx="2">
                    <c:v>0.85668060170248816</c:v>
                  </c:pt>
                </c:numCache>
              </c:numRef>
            </c:plus>
            <c:minus>
              <c:numRef>
                <c:f>Sugars!$P$13:$P$15</c:f>
                <c:numCache>
                  <c:formatCode>General</c:formatCode>
                  <c:ptCount val="3"/>
                  <c:pt idx="0">
                    <c:v>1.2387792700880964</c:v>
                  </c:pt>
                  <c:pt idx="1">
                    <c:v>0.55851001781525722</c:v>
                  </c:pt>
                  <c:pt idx="2">
                    <c:v>0.85668060170248816</c:v>
                  </c:pt>
                </c:numCache>
              </c:numRef>
            </c:minus>
          </c:errBars>
          <c:cat>
            <c:strRef>
              <c:f>Sugars!$L$13:$L$15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Sugars!$N$13:$N$15</c:f>
              <c:numCache>
                <c:formatCode>General</c:formatCode>
                <c:ptCount val="3"/>
                <c:pt idx="0">
                  <c:v>26.8736</c:v>
                </c:pt>
                <c:pt idx="1">
                  <c:v>29.473600000000005</c:v>
                </c:pt>
                <c:pt idx="2">
                  <c:v>24.654933333333332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01-4D89-9141-17B415BA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92544"/>
        <c:axId val="98895360"/>
      </c:barChart>
      <c:catAx>
        <c:axId val="9809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895360"/>
        <c:crosses val="autoZero"/>
        <c:auto val="1"/>
        <c:lblAlgn val="ctr"/>
        <c:lblOffset val="100"/>
        <c:noMultiLvlLbl val="0"/>
      </c:catAx>
      <c:valAx>
        <c:axId val="988953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soluble sugars (mg/g dw)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0925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</xdr:row>
      <xdr:rowOff>4762</xdr:rowOff>
    </xdr:from>
    <xdr:to>
      <xdr:col>7</xdr:col>
      <xdr:colOff>276225</xdr:colOff>
      <xdr:row>30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276225</xdr:colOff>
      <xdr:row>15</xdr:row>
      <xdr:rowOff>128587</xdr:rowOff>
    </xdr:from>
    <xdr:to>
      <xdr:col>17</xdr:col>
      <xdr:colOff>581025</xdr:colOff>
      <xdr:row>30</xdr:row>
      <xdr:rowOff>14287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workbookViewId="0"/>
  </sheetViews>
  <sheetFormatPr defaultRowHeight="15" x14ac:dyDescent="0.25"/>
  <cols>
    <col min="1" max="1" width="14.85546875" customWidth="1"/>
  </cols>
  <sheetData>
    <row r="1" spans="1:20" x14ac:dyDescent="0.25">
      <c r="B1" t="s">
        <v>10</v>
      </c>
      <c r="L1" t="s">
        <v>11</v>
      </c>
    </row>
    <row r="2" spans="1:20" x14ac:dyDescent="0.25">
      <c r="B2" t="s">
        <v>0</v>
      </c>
      <c r="C2" t="s">
        <v>1</v>
      </c>
      <c r="D2" t="s">
        <v>2</v>
      </c>
      <c r="I2" t="s">
        <v>12</v>
      </c>
      <c r="J2" t="s">
        <v>13</v>
      </c>
      <c r="L2" t="s">
        <v>0</v>
      </c>
      <c r="M2" t="s">
        <v>1</v>
      </c>
      <c r="N2" t="s">
        <v>2</v>
      </c>
      <c r="S2" t="s">
        <v>12</v>
      </c>
      <c r="T2" t="s">
        <v>13</v>
      </c>
    </row>
    <row r="3" spans="1:20" x14ac:dyDescent="0.25">
      <c r="A3" t="s">
        <v>3</v>
      </c>
      <c r="B3">
        <v>1.302</v>
      </c>
      <c r="C3">
        <v>1.28</v>
      </c>
      <c r="D3">
        <v>1.3759999999999999</v>
      </c>
      <c r="F3">
        <f>((B3-0.152)*0.208*5)/(0.1*0.5)</f>
        <v>23.92</v>
      </c>
      <c r="G3">
        <f t="shared" ref="G3:H8" si="0">((C3-0.152)*0.208*5)/(0.1*0.5)</f>
        <v>23.462399999999999</v>
      </c>
      <c r="H3">
        <f t="shared" si="0"/>
        <v>25.459199999999996</v>
      </c>
      <c r="I3">
        <f>AVERAGE(F3:H3)</f>
        <v>24.280533333333334</v>
      </c>
      <c r="J3">
        <f>STDEV(F3:H3)</f>
        <v>1.0460835403223436</v>
      </c>
      <c r="L3">
        <v>1.579</v>
      </c>
      <c r="M3">
        <v>1.6859999999999999</v>
      </c>
      <c r="N3">
        <v>1.591</v>
      </c>
      <c r="P3">
        <f>((L3-0.152)*0.208*5)/(0.1*0.5)</f>
        <v>29.681599999999996</v>
      </c>
      <c r="Q3">
        <f t="shared" ref="Q3:R8" si="1">((M3-0.152)*0.208*5)/(0.1*0.5)</f>
        <v>31.907199999999996</v>
      </c>
      <c r="R3">
        <f t="shared" si="1"/>
        <v>29.9312</v>
      </c>
      <c r="S3">
        <f>AVERAGE(P3:R3)</f>
        <v>30.506666666666664</v>
      </c>
      <c r="T3">
        <f>STDEV(P3:R3)</f>
        <v>1.2193011331633097</v>
      </c>
    </row>
    <row r="4" spans="1:20" x14ac:dyDescent="0.25">
      <c r="A4" t="s">
        <v>4</v>
      </c>
      <c r="B4">
        <v>0.79900000000000004</v>
      </c>
      <c r="C4">
        <v>0.81200000000000006</v>
      </c>
      <c r="D4">
        <v>0.83699999999999997</v>
      </c>
      <c r="F4">
        <f t="shared" ref="F4:F8" si="2">((B4-0.152)*0.208*5)/(0.1*0.5)</f>
        <v>13.457599999999999</v>
      </c>
      <c r="G4">
        <f t="shared" si="0"/>
        <v>13.728000000000002</v>
      </c>
      <c r="H4">
        <f t="shared" si="0"/>
        <v>14.247999999999996</v>
      </c>
      <c r="I4">
        <f t="shared" ref="I4:I8" si="3">AVERAGE(F4:H4)</f>
        <v>13.811199999999999</v>
      </c>
      <c r="J4">
        <f t="shared" ref="J4:J8" si="4">STDEV(F4:H4)</f>
        <v>0.40171472464921953</v>
      </c>
      <c r="L4">
        <v>1.4410000000000001</v>
      </c>
      <c r="M4">
        <v>1.3859999999999999</v>
      </c>
      <c r="N4">
        <v>1.5049999999999999</v>
      </c>
      <c r="P4">
        <f t="shared" ref="P4:P8" si="5">((L4-0.152)*0.208*5)/(0.1*0.5)</f>
        <v>26.811199999999999</v>
      </c>
      <c r="Q4">
        <f t="shared" si="1"/>
        <v>25.667200000000001</v>
      </c>
      <c r="R4">
        <f t="shared" si="1"/>
        <v>28.142399999999999</v>
      </c>
      <c r="S4">
        <f t="shared" ref="S4:S8" si="6">AVERAGE(P4:R4)</f>
        <v>26.8736</v>
      </c>
      <c r="T4">
        <f t="shared" ref="T4:T8" si="7">STDEV(P4:R4)</f>
        <v>1.2387792700880964</v>
      </c>
    </row>
    <row r="5" spans="1:20" x14ac:dyDescent="0.25">
      <c r="A5" t="s">
        <v>5</v>
      </c>
      <c r="B5">
        <v>1.0760000000000001</v>
      </c>
      <c r="C5">
        <v>1.1020000000000001</v>
      </c>
      <c r="D5">
        <v>1.0149999999999999</v>
      </c>
      <c r="F5">
        <f t="shared" si="2"/>
        <v>19.219200000000001</v>
      </c>
      <c r="G5">
        <f t="shared" si="0"/>
        <v>19.759999999999998</v>
      </c>
      <c r="H5">
        <f t="shared" si="0"/>
        <v>17.950399999999995</v>
      </c>
      <c r="I5">
        <f t="shared" si="3"/>
        <v>18.976533333333332</v>
      </c>
      <c r="J5">
        <f t="shared" si="4"/>
        <v>0.92888555448630872</v>
      </c>
      <c r="L5">
        <v>1.284</v>
      </c>
      <c r="M5">
        <v>1.379</v>
      </c>
      <c r="N5">
        <v>1.292</v>
      </c>
      <c r="P5">
        <f t="shared" si="5"/>
        <v>23.5456</v>
      </c>
      <c r="Q5">
        <f t="shared" si="1"/>
        <v>25.521599999999996</v>
      </c>
      <c r="R5">
        <f t="shared" si="1"/>
        <v>23.712000000000003</v>
      </c>
      <c r="S5">
        <f t="shared" si="6"/>
        <v>24.259733333333333</v>
      </c>
      <c r="T5">
        <f>STDEV(P5:R5)</f>
        <v>1.0959711918355</v>
      </c>
    </row>
    <row r="6" spans="1:20" x14ac:dyDescent="0.25">
      <c r="A6" t="s">
        <v>6</v>
      </c>
      <c r="B6">
        <v>0.95199999999999996</v>
      </c>
      <c r="C6">
        <v>0.92200000000000004</v>
      </c>
      <c r="D6">
        <v>0.95099999999999996</v>
      </c>
      <c r="F6">
        <f t="shared" si="2"/>
        <v>16.639999999999997</v>
      </c>
      <c r="G6">
        <f t="shared" si="0"/>
        <v>16.015999999999998</v>
      </c>
      <c r="H6">
        <f t="shared" si="0"/>
        <v>16.619199999999996</v>
      </c>
      <c r="I6">
        <f t="shared" si="3"/>
        <v>16.425066666666662</v>
      </c>
      <c r="J6">
        <f t="shared" si="4"/>
        <v>0.35441474762392805</v>
      </c>
      <c r="L6">
        <v>1.6</v>
      </c>
      <c r="M6">
        <v>1.5529999999999999</v>
      </c>
      <c r="N6">
        <v>1.554</v>
      </c>
      <c r="P6">
        <f t="shared" si="5"/>
        <v>30.118400000000001</v>
      </c>
      <c r="Q6">
        <f t="shared" si="1"/>
        <v>29.140800000000002</v>
      </c>
      <c r="R6">
        <f t="shared" si="1"/>
        <v>29.161600000000004</v>
      </c>
      <c r="S6">
        <f t="shared" si="6"/>
        <v>29.473600000000005</v>
      </c>
      <c r="T6">
        <f t="shared" si="7"/>
        <v>0.55851001781525722</v>
      </c>
    </row>
    <row r="7" spans="1:20" x14ac:dyDescent="0.25">
      <c r="A7" t="s">
        <v>7</v>
      </c>
      <c r="B7">
        <v>0.81200000000000006</v>
      </c>
      <c r="C7">
        <v>0.85599999999999998</v>
      </c>
      <c r="D7">
        <v>0.85499999999999998</v>
      </c>
      <c r="F7">
        <f t="shared" si="2"/>
        <v>13.728000000000002</v>
      </c>
      <c r="G7">
        <f t="shared" si="0"/>
        <v>14.643199999999998</v>
      </c>
      <c r="H7">
        <f t="shared" si="0"/>
        <v>14.622399999999999</v>
      </c>
      <c r="I7">
        <f t="shared" si="3"/>
        <v>14.331200000000001</v>
      </c>
      <c r="J7">
        <f t="shared" si="4"/>
        <v>0.52249003818254591</v>
      </c>
      <c r="L7">
        <v>1.4119999999999999</v>
      </c>
      <c r="M7">
        <v>1.4830000000000001</v>
      </c>
      <c r="N7">
        <v>1.4079999999999999</v>
      </c>
      <c r="P7">
        <f t="shared" si="5"/>
        <v>26.207999999999998</v>
      </c>
      <c r="Q7">
        <f t="shared" si="1"/>
        <v>27.684800000000003</v>
      </c>
      <c r="R7">
        <f t="shared" si="1"/>
        <v>26.124799999999997</v>
      </c>
      <c r="S7">
        <f t="shared" si="6"/>
        <v>26.672533333333334</v>
      </c>
      <c r="T7">
        <f t="shared" si="7"/>
        <v>0.87763512539855559</v>
      </c>
    </row>
    <row r="8" spans="1:20" x14ac:dyDescent="0.25">
      <c r="A8" t="s">
        <v>8</v>
      </c>
      <c r="B8">
        <v>0.77800000000000002</v>
      </c>
      <c r="C8">
        <v>0.83599999999999997</v>
      </c>
      <c r="D8">
        <v>0.84499999999999997</v>
      </c>
      <c r="F8">
        <f t="shared" si="2"/>
        <v>13.020799999999998</v>
      </c>
      <c r="G8">
        <f t="shared" si="0"/>
        <v>14.227199999999996</v>
      </c>
      <c r="H8">
        <f t="shared" si="0"/>
        <v>14.414400000000001</v>
      </c>
      <c r="I8">
        <f t="shared" si="3"/>
        <v>13.887466666666663</v>
      </c>
      <c r="J8">
        <f t="shared" si="4"/>
        <v>0.75636915149504502</v>
      </c>
      <c r="L8">
        <v>1.3260000000000001</v>
      </c>
      <c r="M8">
        <v>1.383</v>
      </c>
      <c r="N8">
        <v>1.3029999999999999</v>
      </c>
      <c r="P8">
        <f t="shared" si="5"/>
        <v>24.4192</v>
      </c>
      <c r="Q8">
        <f t="shared" si="1"/>
        <v>25.604800000000001</v>
      </c>
      <c r="R8">
        <f t="shared" si="1"/>
        <v>23.940799999999996</v>
      </c>
      <c r="S8">
        <f t="shared" si="6"/>
        <v>24.654933333333332</v>
      </c>
      <c r="T8">
        <f t="shared" si="7"/>
        <v>0.85668060170248816</v>
      </c>
    </row>
    <row r="10" spans="1:20" x14ac:dyDescent="0.25">
      <c r="A10" t="s">
        <v>9</v>
      </c>
      <c r="B10">
        <v>0.155</v>
      </c>
      <c r="C10">
        <v>0.14899999999999999</v>
      </c>
      <c r="D10">
        <v>0.152</v>
      </c>
      <c r="L10">
        <v>0.155</v>
      </c>
      <c r="M10">
        <v>0.14899999999999999</v>
      </c>
      <c r="N10">
        <v>0.152</v>
      </c>
    </row>
    <row r="12" spans="1:20" x14ac:dyDescent="0.25">
      <c r="B12" t="s">
        <v>14</v>
      </c>
      <c r="C12" t="s">
        <v>15</v>
      </c>
      <c r="M12" t="s">
        <v>14</v>
      </c>
      <c r="N12" t="s">
        <v>15</v>
      </c>
    </row>
    <row r="13" spans="1:20" x14ac:dyDescent="0.25">
      <c r="A13" t="s">
        <v>3</v>
      </c>
      <c r="B13">
        <v>24.280533333333334</v>
      </c>
      <c r="C13">
        <v>13.811199999999999</v>
      </c>
      <c r="D13">
        <v>1.0460835403223436</v>
      </c>
      <c r="E13">
        <v>0.40171472464921953</v>
      </c>
      <c r="L13" t="s">
        <v>3</v>
      </c>
      <c r="M13">
        <v>30.506666666666664</v>
      </c>
      <c r="N13">
        <v>26.8736</v>
      </c>
      <c r="O13">
        <v>1.2193011331633097</v>
      </c>
      <c r="P13">
        <v>1.2387792700880964</v>
      </c>
    </row>
    <row r="14" spans="1:20" x14ac:dyDescent="0.25">
      <c r="A14" t="s">
        <v>5</v>
      </c>
      <c r="B14">
        <v>18.976533333333332</v>
      </c>
      <c r="C14">
        <v>16.425066666666662</v>
      </c>
      <c r="D14">
        <v>0.92888555448630872</v>
      </c>
      <c r="E14">
        <v>0.35441474762392805</v>
      </c>
      <c r="L14" t="s">
        <v>5</v>
      </c>
      <c r="M14">
        <v>24.259733333333333</v>
      </c>
      <c r="N14">
        <v>29.473600000000005</v>
      </c>
      <c r="O14">
        <v>1.0959711918355</v>
      </c>
      <c r="P14">
        <v>0.55851001781525722</v>
      </c>
    </row>
    <row r="15" spans="1:20" x14ac:dyDescent="0.25">
      <c r="A15" t="s">
        <v>7</v>
      </c>
      <c r="B15">
        <v>14.331200000000001</v>
      </c>
      <c r="C15">
        <v>13.887466666666663</v>
      </c>
      <c r="D15">
        <v>0.52249003818254591</v>
      </c>
      <c r="E15">
        <v>0.75636915149504502</v>
      </c>
      <c r="L15" t="s">
        <v>7</v>
      </c>
      <c r="M15">
        <v>26.672533333333334</v>
      </c>
      <c r="N15">
        <v>24.654933333333332</v>
      </c>
      <c r="O15">
        <v>0.87763512539855559</v>
      </c>
      <c r="P15">
        <v>0.85668060170248816</v>
      </c>
    </row>
    <row r="32" spans="2:14" x14ac:dyDescent="0.25">
      <c r="B32" t="s">
        <v>17</v>
      </c>
      <c r="C32">
        <v>98.13</v>
      </c>
      <c r="M32" t="s">
        <v>17</v>
      </c>
      <c r="N32">
        <v>18.79</v>
      </c>
    </row>
    <row r="33" spans="1:14" x14ac:dyDescent="0.25">
      <c r="B33" t="s">
        <v>18</v>
      </c>
      <c r="C33" t="s">
        <v>22</v>
      </c>
      <c r="M33" t="s">
        <v>18</v>
      </c>
      <c r="N33" t="s">
        <v>22</v>
      </c>
    </row>
    <row r="34" spans="1:14" x14ac:dyDescent="0.25">
      <c r="B34" t="s">
        <v>19</v>
      </c>
      <c r="C34">
        <v>1.27</v>
      </c>
      <c r="M34" t="s">
        <v>19</v>
      </c>
      <c r="N34">
        <v>1.78</v>
      </c>
    </row>
    <row r="36" spans="1:14" x14ac:dyDescent="0.25">
      <c r="A36" t="s">
        <v>16</v>
      </c>
      <c r="B36" t="s">
        <v>20</v>
      </c>
      <c r="C36" t="s">
        <v>21</v>
      </c>
    </row>
    <row r="37" spans="1:14" x14ac:dyDescent="0.25">
      <c r="A37" t="s">
        <v>3</v>
      </c>
      <c r="B37">
        <v>23.92</v>
      </c>
      <c r="C37">
        <v>29.681599999999996</v>
      </c>
    </row>
    <row r="38" spans="1:14" x14ac:dyDescent="0.25">
      <c r="A38" t="s">
        <v>3</v>
      </c>
      <c r="B38">
        <v>23.462399999999999</v>
      </c>
      <c r="C38">
        <v>31.907199999999996</v>
      </c>
    </row>
    <row r="39" spans="1:14" x14ac:dyDescent="0.25">
      <c r="A39" t="s">
        <v>3</v>
      </c>
      <c r="B39">
        <v>25.459199999999996</v>
      </c>
      <c r="C39">
        <v>29.9312</v>
      </c>
    </row>
    <row r="40" spans="1:14" x14ac:dyDescent="0.25">
      <c r="A40" t="s">
        <v>4</v>
      </c>
      <c r="B40">
        <v>13.457599999999999</v>
      </c>
      <c r="C40">
        <v>26.811199999999999</v>
      </c>
    </row>
    <row r="41" spans="1:14" x14ac:dyDescent="0.25">
      <c r="A41" t="s">
        <v>4</v>
      </c>
      <c r="B41">
        <v>13.728000000000002</v>
      </c>
      <c r="C41">
        <v>25.667200000000001</v>
      </c>
    </row>
    <row r="42" spans="1:14" x14ac:dyDescent="0.25">
      <c r="A42" t="s">
        <v>4</v>
      </c>
      <c r="B42">
        <v>14.247999999999996</v>
      </c>
      <c r="C42">
        <v>28.142399999999999</v>
      </c>
    </row>
    <row r="43" spans="1:14" x14ac:dyDescent="0.25">
      <c r="A43" t="s">
        <v>5</v>
      </c>
      <c r="B43">
        <v>19.219200000000001</v>
      </c>
      <c r="C43">
        <v>23.5456</v>
      </c>
    </row>
    <row r="44" spans="1:14" x14ac:dyDescent="0.25">
      <c r="A44" t="s">
        <v>5</v>
      </c>
      <c r="B44">
        <v>19.759999999999998</v>
      </c>
      <c r="C44">
        <v>25.521599999999996</v>
      </c>
    </row>
    <row r="45" spans="1:14" x14ac:dyDescent="0.25">
      <c r="A45" t="s">
        <v>5</v>
      </c>
      <c r="B45">
        <v>17.950399999999995</v>
      </c>
      <c r="C45">
        <v>23.712000000000003</v>
      </c>
    </row>
    <row r="46" spans="1:14" x14ac:dyDescent="0.25">
      <c r="A46" t="s">
        <v>6</v>
      </c>
      <c r="B46">
        <v>16.639999999999997</v>
      </c>
      <c r="C46">
        <v>30.118400000000001</v>
      </c>
    </row>
    <row r="47" spans="1:14" x14ac:dyDescent="0.25">
      <c r="A47" t="s">
        <v>6</v>
      </c>
      <c r="B47">
        <v>16.015999999999998</v>
      </c>
      <c r="C47">
        <v>29.140800000000002</v>
      </c>
    </row>
    <row r="48" spans="1:14" x14ac:dyDescent="0.25">
      <c r="A48" t="s">
        <v>6</v>
      </c>
      <c r="B48">
        <v>16.619199999999996</v>
      </c>
      <c r="C48">
        <v>29.161600000000004</v>
      </c>
    </row>
    <row r="49" spans="1:3" x14ac:dyDescent="0.25">
      <c r="A49" t="s">
        <v>7</v>
      </c>
      <c r="B49">
        <v>13.728000000000002</v>
      </c>
      <c r="C49">
        <v>26.207999999999998</v>
      </c>
    </row>
    <row r="50" spans="1:3" x14ac:dyDescent="0.25">
      <c r="A50" t="s">
        <v>7</v>
      </c>
      <c r="B50">
        <v>14.643199999999998</v>
      </c>
      <c r="C50">
        <v>27.684800000000003</v>
      </c>
    </row>
    <row r="51" spans="1:3" x14ac:dyDescent="0.25">
      <c r="A51" t="s">
        <v>7</v>
      </c>
      <c r="B51">
        <v>14.622399999999999</v>
      </c>
      <c r="C51">
        <v>26.124799999999997</v>
      </c>
    </row>
    <row r="52" spans="1:3" x14ac:dyDescent="0.25">
      <c r="A52" t="s">
        <v>8</v>
      </c>
      <c r="B52">
        <v>13.020799999999998</v>
      </c>
      <c r="C52">
        <v>24.4192</v>
      </c>
    </row>
    <row r="53" spans="1:3" x14ac:dyDescent="0.25">
      <c r="A53" t="s">
        <v>8</v>
      </c>
      <c r="B53">
        <v>14.227199999999996</v>
      </c>
      <c r="C53">
        <v>25.604800000000001</v>
      </c>
    </row>
    <row r="54" spans="1:3" x14ac:dyDescent="0.25">
      <c r="A54" t="s">
        <v>8</v>
      </c>
      <c r="B54">
        <v>14.414400000000001</v>
      </c>
      <c r="C54">
        <v>23.940799999999996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Sugars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2019-08-17T04:02:19Z</dcterms:created>
  <dcterms:modified xsi:type="dcterms:W3CDTF">2020-09-12T16:44:26Z</dcterms:modified>
</cp:coreProperties>
</file>