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CBFF0B59-85B8-4D82-93C6-D6E7BD9C7B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tein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1" l="1"/>
  <c r="J5" i="1"/>
  <c r="I5" i="1"/>
  <c r="I3" i="1"/>
  <c r="Q3" i="1"/>
  <c r="R3" i="1"/>
  <c r="Q4" i="1"/>
  <c r="R4" i="1"/>
  <c r="Q5" i="1"/>
  <c r="R5" i="1"/>
  <c r="Q6" i="1"/>
  <c r="Q7" i="1"/>
  <c r="R7" i="1"/>
  <c r="S7" i="1" s="1"/>
  <c r="Q8" i="1"/>
  <c r="R8" i="1"/>
  <c r="P4" i="1"/>
  <c r="P5" i="1"/>
  <c r="P6" i="1"/>
  <c r="P7" i="1"/>
  <c r="P8" i="1"/>
  <c r="P3" i="1"/>
  <c r="G3" i="1"/>
  <c r="H3" i="1"/>
  <c r="G4" i="1"/>
  <c r="I4" i="1" s="1"/>
  <c r="H4" i="1"/>
  <c r="J4" i="1" s="1"/>
  <c r="G5" i="1"/>
  <c r="H5" i="1"/>
  <c r="G6" i="1"/>
  <c r="H6" i="1"/>
  <c r="J6" i="1" s="1"/>
  <c r="G7" i="1"/>
  <c r="H7" i="1"/>
  <c r="G8" i="1"/>
  <c r="H8" i="1"/>
  <c r="F4" i="1"/>
  <c r="F5" i="1"/>
  <c r="F6" i="1"/>
  <c r="I6" i="1" s="1"/>
  <c r="F7" i="1"/>
  <c r="J7" i="1" s="1"/>
  <c r="F8" i="1"/>
  <c r="J8" i="1" s="1"/>
  <c r="F3" i="1"/>
  <c r="S4" i="1" l="1"/>
  <c r="I7" i="1"/>
  <c r="J3" i="1"/>
  <c r="T7" i="1"/>
  <c r="I8" i="1"/>
  <c r="S6" i="1"/>
  <c r="T6" i="1"/>
  <c r="S5" i="1"/>
  <c r="T5" i="1"/>
  <c r="T4" i="1"/>
  <c r="S8" i="1"/>
  <c r="T8" i="1"/>
  <c r="T3" i="1"/>
  <c r="S3" i="1"/>
</calcChain>
</file>

<file path=xl/sharedStrings.xml><?xml version="1.0" encoding="utf-8"?>
<sst xmlns="http://schemas.openxmlformats.org/spreadsheetml/2006/main" count="60" uniqueCount="26">
  <si>
    <t>R1</t>
  </si>
  <si>
    <t>R2</t>
  </si>
  <si>
    <t>R3</t>
  </si>
  <si>
    <t>Control</t>
  </si>
  <si>
    <t>Pb</t>
  </si>
  <si>
    <t>2.5% MLE</t>
  </si>
  <si>
    <t>Pb+2.5% MLE</t>
  </si>
  <si>
    <t>5% MLE</t>
  </si>
  <si>
    <t>Pb+5% MLE</t>
  </si>
  <si>
    <t>Blank</t>
  </si>
  <si>
    <t xml:space="preserve">Root </t>
  </si>
  <si>
    <t xml:space="preserve">Shoot </t>
  </si>
  <si>
    <t>Av</t>
  </si>
  <si>
    <t>SD</t>
  </si>
  <si>
    <t>Unstressed</t>
  </si>
  <si>
    <t>Stressed</t>
  </si>
  <si>
    <t>Shoot proteins (mg/g dw)</t>
  </si>
  <si>
    <t>Root proteins (mg/g dw)</t>
  </si>
  <si>
    <t>Treatment</t>
  </si>
  <si>
    <t>F</t>
  </si>
  <si>
    <t>P</t>
  </si>
  <si>
    <t>LSD</t>
  </si>
  <si>
    <t>RP</t>
  </si>
  <si>
    <t>SP</t>
  </si>
  <si>
    <t>.0001 ***</t>
  </si>
  <si>
    <t>.0000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</si>
</sst>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573928258967"/>
          <c:y val="0.10733996792067658"/>
          <c:w val="0.85263648293963257"/>
          <c:h val="0.79982830271216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Proteins!$B$13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5.5555555555555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B-4F7E-8187-3AD84F967A58}"/>
                </c:ext>
              </c:extLst>
            </c:dLbl>
            <c:dLbl>
              <c:idx val="1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B-4F7E-8187-3AD84F967A58}"/>
                </c:ext>
              </c:extLst>
            </c:dLbl>
            <c:dLbl>
              <c:idx val="2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B-4F7E-8187-3AD84F967A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Proteins!$D$14:$D$16</c:f>
                <c:numCache>
                  <c:formatCode>General</c:formatCode>
                  <c:ptCount val="3"/>
                  <c:pt idx="0">
                    <c:v>0.6443783690503585</c:v>
                  </c:pt>
                  <c:pt idx="1">
                    <c:v>0.25605000000000011</c:v>
                  </c:pt>
                  <c:pt idx="2">
                    <c:v>0.29566107285200749</c:v>
                  </c:pt>
                </c:numCache>
              </c:numRef>
            </c:plus>
            <c:minus>
              <c:numRef>
                <c:f>Proteins!$D$14:$D$16</c:f>
                <c:numCache>
                  <c:formatCode>General</c:formatCode>
                  <c:ptCount val="3"/>
                  <c:pt idx="0">
                    <c:v>0.6443783690503585</c:v>
                  </c:pt>
                  <c:pt idx="1">
                    <c:v>0.25605000000000011</c:v>
                  </c:pt>
                  <c:pt idx="2">
                    <c:v>0.29566107285200749</c:v>
                  </c:pt>
                </c:numCache>
              </c:numRef>
            </c:minus>
          </c:errBars>
          <c:cat>
            <c:strRef>
              <c:f>Proteins!$A$14:$A$16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Proteins!$B$14:$B$16</c:f>
              <c:numCache>
                <c:formatCode>General</c:formatCode>
                <c:ptCount val="3"/>
                <c:pt idx="0">
                  <c:v>4.2674999999999752</c:v>
                </c:pt>
                <c:pt idx="1">
                  <c:v>5.8891499999999768</c:v>
                </c:pt>
                <c:pt idx="2">
                  <c:v>4.6942499999999754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B-4F7E-8187-3AD84F967A58}"/>
            </c:ext>
          </c:extLst>
        </c:ser>
        <c:ser>
          <c:idx val="1"/>
          <c:order val="1"/>
          <c:tx>
            <c:strRef>
              <c:f>Proteins!$C$13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B-4F7E-8187-3AD84F967A58}"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4B-4F7E-8187-3AD84F967A58}"/>
                </c:ext>
              </c:extLst>
            </c:dLbl>
            <c:dLbl>
              <c:idx val="2"/>
              <c:layout>
                <c:manualLayout>
                  <c:x val="-1.0185067526415994E-16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4B-4F7E-8187-3AD84F967A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Proteins!$E$14:$E$16</c:f>
                <c:numCache>
                  <c:formatCode>General</c:formatCode>
                  <c:ptCount val="3"/>
                  <c:pt idx="0">
                    <c:v>0.39112283556448113</c:v>
                  </c:pt>
                  <c:pt idx="1">
                    <c:v>0.25605000000000011</c:v>
                  </c:pt>
                  <c:pt idx="2">
                    <c:v>0.44349160927801173</c:v>
                  </c:pt>
                </c:numCache>
              </c:numRef>
            </c:plus>
            <c:minus>
              <c:numRef>
                <c:f>Proteins!$E$14:$E$16</c:f>
                <c:numCache>
                  <c:formatCode>General</c:formatCode>
                  <c:ptCount val="3"/>
                  <c:pt idx="0">
                    <c:v>0.39112283556448113</c:v>
                  </c:pt>
                  <c:pt idx="1">
                    <c:v>0.25605000000000011</c:v>
                  </c:pt>
                  <c:pt idx="2">
                    <c:v>0.44349160927801173</c:v>
                  </c:pt>
                </c:numCache>
              </c:numRef>
            </c:minus>
          </c:errBars>
          <c:cat>
            <c:strRef>
              <c:f>Proteins!$A$14:$A$16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Proteins!$C$14:$C$16</c:f>
              <c:numCache>
                <c:formatCode>General</c:formatCode>
                <c:ptCount val="3"/>
                <c:pt idx="0">
                  <c:v>6.2305499999999769</c:v>
                </c:pt>
                <c:pt idx="1">
                  <c:v>4.0967999999999742</c:v>
                </c:pt>
                <c:pt idx="2">
                  <c:v>4.6088999999999745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4B-4F7E-8187-3AD84F96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0944"/>
        <c:axId val="99252480"/>
      </c:barChart>
      <c:catAx>
        <c:axId val="99250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52480"/>
        <c:crosses val="autoZero"/>
        <c:auto val="1"/>
        <c:lblAlgn val="ctr"/>
        <c:lblOffset val="100"/>
        <c:noMultiLvlLbl val="0"/>
      </c:catAx>
      <c:valAx>
        <c:axId val="9925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Root proteins (mg/g dw)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2509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9.3451079031787676E-2"/>
          <c:w val="0.83855314960629923"/>
          <c:h val="0.79056904345290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Proteins!$M$13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5462668816039986E-17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B-461F-A795-974E6CBC8E47}"/>
                </c:ext>
              </c:extLst>
            </c:dLbl>
            <c:dLbl>
              <c:idx val="1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B-461F-A795-974E6CBC8E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B-461F-A795-974E6CBC8E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Proteins!$O$14:$O$16</c:f>
                <c:numCache>
                  <c:formatCode>General</c:formatCode>
                  <c:ptCount val="3"/>
                  <c:pt idx="0">
                    <c:v>1.5433961116641468</c:v>
                  </c:pt>
                  <c:pt idx="1">
                    <c:v>1.5990317374899123</c:v>
                  </c:pt>
                  <c:pt idx="2">
                    <c:v>0.512100000000002</c:v>
                  </c:pt>
                </c:numCache>
              </c:numRef>
            </c:plus>
            <c:minus>
              <c:numRef>
                <c:f>Proteins!$O$14:$O$16</c:f>
                <c:numCache>
                  <c:formatCode>General</c:formatCode>
                  <c:ptCount val="3"/>
                  <c:pt idx="0">
                    <c:v>1.5433961116641468</c:v>
                  </c:pt>
                  <c:pt idx="1">
                    <c:v>1.5990317374899123</c:v>
                  </c:pt>
                  <c:pt idx="2">
                    <c:v>0.512100000000002</c:v>
                  </c:pt>
                </c:numCache>
              </c:numRef>
            </c:minus>
          </c:errBars>
          <c:cat>
            <c:strRef>
              <c:f>Proteins!$L$14:$L$16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Proteins!$M$14:$M$16</c:f>
              <c:numCache>
                <c:formatCode>General</c:formatCode>
                <c:ptCount val="3"/>
                <c:pt idx="0">
                  <c:v>16.216499999999986</c:v>
                </c:pt>
                <c:pt idx="1">
                  <c:v>24.580799999999993</c:v>
                </c:pt>
                <c:pt idx="2">
                  <c:v>29.957849999999997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9B-461F-A795-974E6CBC8E47}"/>
            </c:ext>
          </c:extLst>
        </c:ser>
        <c:ser>
          <c:idx val="1"/>
          <c:order val="1"/>
          <c:tx>
            <c:strRef>
              <c:f>Proteins!$N$13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B-461F-A795-974E6CBC8E47}"/>
                </c:ext>
              </c:extLst>
            </c:dLbl>
            <c:dLbl>
              <c:idx val="1"/>
              <c:layout>
                <c:manualLayout>
                  <c:x val="2.7777777777777779E-3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B-461F-A795-974E6CBC8E47}"/>
                </c:ext>
              </c:extLst>
            </c:dLbl>
            <c:dLbl>
              <c:idx val="2"/>
              <c:layout>
                <c:manualLayout>
                  <c:x val="-2.7777777777777779E-3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B-461F-A795-974E6CBC8E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Proteins!$P$14:$P$16</c:f>
                <c:numCache>
                  <c:formatCode>General</c:formatCode>
                  <c:ptCount val="3"/>
                  <c:pt idx="0">
                    <c:v>0.64437836905036328</c:v>
                  </c:pt>
                  <c:pt idx="1">
                    <c:v>1.4783053642600374</c:v>
                  </c:pt>
                  <c:pt idx="2">
                    <c:v>1.4559619320229515</c:v>
                  </c:pt>
                </c:numCache>
              </c:numRef>
            </c:plus>
            <c:minus>
              <c:numRef>
                <c:f>Proteins!$P$14:$P$16</c:f>
                <c:numCache>
                  <c:formatCode>General</c:formatCode>
                  <c:ptCount val="3"/>
                  <c:pt idx="0">
                    <c:v>0.64437836905036328</c:v>
                  </c:pt>
                  <c:pt idx="1">
                    <c:v>1.4783053642600374</c:v>
                  </c:pt>
                  <c:pt idx="2">
                    <c:v>1.4559619320229515</c:v>
                  </c:pt>
                </c:numCache>
              </c:numRef>
            </c:minus>
          </c:errBars>
          <c:cat>
            <c:strRef>
              <c:f>Proteins!$L$14:$L$16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Proteins!$N$14:$N$16</c:f>
              <c:numCache>
                <c:formatCode>General</c:formatCode>
                <c:ptCount val="3"/>
                <c:pt idx="0">
                  <c:v>34.652099999999969</c:v>
                </c:pt>
                <c:pt idx="1">
                  <c:v>22.61774999999999</c:v>
                </c:pt>
                <c:pt idx="2">
                  <c:v>19.374449999999992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9B-461F-A795-974E6CBC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93056"/>
        <c:axId val="91694592"/>
      </c:barChart>
      <c:catAx>
        <c:axId val="9169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694592"/>
        <c:crosses val="autoZero"/>
        <c:auto val="1"/>
        <c:lblAlgn val="ctr"/>
        <c:lblOffset val="100"/>
        <c:noMultiLvlLbl val="0"/>
      </c:catAx>
      <c:valAx>
        <c:axId val="916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proteins (mg/g dw)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6930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16</xdr:row>
      <xdr:rowOff>119062</xdr:rowOff>
    </xdr:from>
    <xdr:to>
      <xdr:col>7</xdr:col>
      <xdr:colOff>514350</xdr:colOff>
      <xdr:row>31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16</xdr:row>
      <xdr:rowOff>176212</xdr:rowOff>
    </xdr:from>
    <xdr:to>
      <xdr:col>18</xdr:col>
      <xdr:colOff>295275</xdr:colOff>
      <xdr:row>31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/>
  </sheetViews>
  <sheetFormatPr defaultRowHeight="15" x14ac:dyDescent="0.25"/>
  <cols>
    <col min="1" max="1" width="14.85546875" customWidth="1"/>
  </cols>
  <sheetData>
    <row r="1" spans="1:20" x14ac:dyDescent="0.25">
      <c r="B1" t="s">
        <v>10</v>
      </c>
      <c r="L1" t="s">
        <v>11</v>
      </c>
    </row>
    <row r="2" spans="1:20" x14ac:dyDescent="0.25">
      <c r="B2" t="s">
        <v>0</v>
      </c>
      <c r="C2" t="s">
        <v>1</v>
      </c>
      <c r="D2" t="s">
        <v>2</v>
      </c>
      <c r="F2" t="s">
        <v>17</v>
      </c>
      <c r="I2" t="s">
        <v>12</v>
      </c>
      <c r="J2" t="s">
        <v>13</v>
      </c>
      <c r="L2" t="s">
        <v>0</v>
      </c>
      <c r="M2" t="s">
        <v>1</v>
      </c>
      <c r="N2" t="s">
        <v>2</v>
      </c>
      <c r="P2" t="s">
        <v>16</v>
      </c>
      <c r="S2" t="s">
        <v>12</v>
      </c>
      <c r="T2" t="s">
        <v>13</v>
      </c>
    </row>
    <row r="3" spans="1:20" x14ac:dyDescent="0.25">
      <c r="A3" t="s">
        <v>3</v>
      </c>
      <c r="B3">
        <v>0.57399999999999995</v>
      </c>
      <c r="C3">
        <v>0.57699999999999996</v>
      </c>
      <c r="D3">
        <v>0.57899999999999996</v>
      </c>
      <c r="F3">
        <f>((B3-0.56)*0.1707*1500)</f>
        <v>3.5846999999999749</v>
      </c>
      <c r="G3">
        <f t="shared" ref="G3:H8" si="0">((C3-0.56)*0.1707*1500)</f>
        <v>4.3528499999999752</v>
      </c>
      <c r="H3">
        <f t="shared" si="0"/>
        <v>4.8649499999999755</v>
      </c>
      <c r="I3">
        <f>AVERAGE(F3:H3)</f>
        <v>4.2674999999999752</v>
      </c>
      <c r="J3">
        <f>STDEV(F3:H3)</f>
        <v>0.6443783690503585</v>
      </c>
      <c r="L3">
        <v>0.629</v>
      </c>
      <c r="M3">
        <v>0.624</v>
      </c>
      <c r="N3">
        <v>0.61699999999999999</v>
      </c>
      <c r="P3">
        <f>((L3-0.56)*0.1707*1500)</f>
        <v>17.667449999999988</v>
      </c>
      <c r="Q3">
        <f t="shared" ref="Q3:R8" si="1">((M3-0.56)*0.1707*1500)</f>
        <v>16.387199999999986</v>
      </c>
      <c r="R3">
        <f t="shared" si="1"/>
        <v>14.594849999999983</v>
      </c>
      <c r="S3">
        <f>AVERAGE(P3:R3)</f>
        <v>16.216499999999986</v>
      </c>
      <c r="T3">
        <f>STDEV(P3:R3)</f>
        <v>1.5433961116641468</v>
      </c>
    </row>
    <row r="4" spans="1:20" x14ac:dyDescent="0.25">
      <c r="A4" t="s">
        <v>4</v>
      </c>
      <c r="B4">
        <v>0.58299999999999996</v>
      </c>
      <c r="C4">
        <v>0.58399999999999996</v>
      </c>
      <c r="D4">
        <v>0.58599999999999997</v>
      </c>
      <c r="F4">
        <f t="shared" ref="F4:F8" si="2">((B4-0.56)*0.1707*1500)</f>
        <v>5.8891499999999768</v>
      </c>
      <c r="G4">
        <f t="shared" si="0"/>
        <v>6.1451999999999769</v>
      </c>
      <c r="H4">
        <f t="shared" si="0"/>
        <v>6.6572999999999771</v>
      </c>
      <c r="I4">
        <f t="shared" ref="I4:I8" si="3">AVERAGE(F4:H4)</f>
        <v>6.2305499999999769</v>
      </c>
      <c r="J4">
        <f t="shared" ref="J4:J8" si="4">STDEV(F4:H4)</f>
        <v>0.39112283556448113</v>
      </c>
      <c r="L4">
        <v>0.69299999999999995</v>
      </c>
      <c r="M4">
        <v>0.69799999999999995</v>
      </c>
      <c r="N4">
        <v>0.69499999999999995</v>
      </c>
      <c r="P4">
        <f t="shared" ref="P4:P8" si="5">((L4-0.56)*0.1707*1500)</f>
        <v>34.054649999999967</v>
      </c>
      <c r="Q4">
        <f t="shared" si="1"/>
        <v>35.334899999999976</v>
      </c>
      <c r="R4">
        <f t="shared" si="1"/>
        <v>34.566749999999971</v>
      </c>
      <c r="S4">
        <f t="shared" ref="S4:S8" si="6">AVERAGE(P4:R4)</f>
        <v>34.652099999999969</v>
      </c>
      <c r="T4">
        <f t="shared" ref="T4:T8" si="7">STDEV(P4:R4)</f>
        <v>0.64437836905036328</v>
      </c>
    </row>
    <row r="5" spans="1:20" x14ac:dyDescent="0.25">
      <c r="A5" t="s">
        <v>5</v>
      </c>
      <c r="B5">
        <v>0.58399999999999996</v>
      </c>
      <c r="C5">
        <v>0.58299999999999996</v>
      </c>
      <c r="D5">
        <v>0.58199999999999996</v>
      </c>
      <c r="F5">
        <f t="shared" si="2"/>
        <v>6.1451999999999769</v>
      </c>
      <c r="G5">
        <f t="shared" si="0"/>
        <v>5.8891499999999768</v>
      </c>
      <c r="H5">
        <f t="shared" si="0"/>
        <v>5.6330999999999767</v>
      </c>
      <c r="I5">
        <f t="shared" si="3"/>
        <v>5.8891499999999768</v>
      </c>
      <c r="J5">
        <f t="shared" si="4"/>
        <v>0.25605000000000011</v>
      </c>
      <c r="L5">
        <v>0.66300000000000003</v>
      </c>
      <c r="M5">
        <v>0.65400000000000003</v>
      </c>
      <c r="N5">
        <v>0.65100000000000002</v>
      </c>
      <c r="P5">
        <f t="shared" si="5"/>
        <v>26.373149999999995</v>
      </c>
      <c r="Q5">
        <f t="shared" si="1"/>
        <v>24.068699999999993</v>
      </c>
      <c r="R5">
        <f t="shared" si="1"/>
        <v>23.300549999999991</v>
      </c>
      <c r="S5">
        <f t="shared" si="6"/>
        <v>24.580799999999993</v>
      </c>
      <c r="T5">
        <f t="shared" si="7"/>
        <v>1.5990317374899123</v>
      </c>
    </row>
    <row r="6" spans="1:20" x14ac:dyDescent="0.25">
      <c r="A6" t="s">
        <v>6</v>
      </c>
      <c r="B6">
        <v>0.57599999999999996</v>
      </c>
      <c r="C6">
        <v>0.57699999999999996</v>
      </c>
      <c r="D6">
        <v>0.57499999999999996</v>
      </c>
      <c r="F6">
        <f t="shared" si="2"/>
        <v>4.0967999999999742</v>
      </c>
      <c r="G6">
        <f t="shared" si="0"/>
        <v>4.3528499999999752</v>
      </c>
      <c r="H6">
        <f t="shared" si="0"/>
        <v>3.840749999999975</v>
      </c>
      <c r="I6">
        <f t="shared" si="3"/>
        <v>4.0967999999999742</v>
      </c>
      <c r="J6">
        <f t="shared" si="4"/>
        <v>0.25605000000000011</v>
      </c>
      <c r="L6">
        <v>0.64500000000000002</v>
      </c>
      <c r="M6">
        <v>0.65500000000000003</v>
      </c>
      <c r="N6">
        <v>0.64500000000000002</v>
      </c>
      <c r="P6">
        <f t="shared" si="5"/>
        <v>21.76424999999999</v>
      </c>
      <c r="Q6">
        <f t="shared" si="1"/>
        <v>24.324749999999991</v>
      </c>
      <c r="R6">
        <f t="shared" si="1"/>
        <v>21.76424999999999</v>
      </c>
      <c r="S6">
        <f t="shared" si="6"/>
        <v>22.61774999999999</v>
      </c>
      <c r="T6">
        <f t="shared" si="7"/>
        <v>1.4783053642600374</v>
      </c>
    </row>
    <row r="7" spans="1:20" x14ac:dyDescent="0.25">
      <c r="A7" t="s">
        <v>7</v>
      </c>
      <c r="B7">
        <v>0.57699999999999996</v>
      </c>
      <c r="C7">
        <v>0.57899999999999996</v>
      </c>
      <c r="D7">
        <v>0.57899999999999996</v>
      </c>
      <c r="F7">
        <f t="shared" si="2"/>
        <v>4.3528499999999752</v>
      </c>
      <c r="G7">
        <f t="shared" si="0"/>
        <v>4.8649499999999755</v>
      </c>
      <c r="H7">
        <f t="shared" si="0"/>
        <v>4.8649499999999755</v>
      </c>
      <c r="I7">
        <f t="shared" si="3"/>
        <v>4.6942499999999754</v>
      </c>
      <c r="J7">
        <f t="shared" si="4"/>
        <v>0.29566107285200749</v>
      </c>
      <c r="L7">
        <v>0.67900000000000005</v>
      </c>
      <c r="M7">
        <v>0.67700000000000005</v>
      </c>
      <c r="N7">
        <v>0.67500000000000004</v>
      </c>
      <c r="P7">
        <f t="shared" si="5"/>
        <v>30.469950000000001</v>
      </c>
      <c r="Q7">
        <f t="shared" si="1"/>
        <v>29.957849999999997</v>
      </c>
      <c r="R7">
        <f t="shared" si="1"/>
        <v>29.445749999999997</v>
      </c>
      <c r="S7">
        <f t="shared" si="6"/>
        <v>29.957849999999997</v>
      </c>
      <c r="T7">
        <f t="shared" si="7"/>
        <v>0.512100000000002</v>
      </c>
    </row>
    <row r="8" spans="1:20" x14ac:dyDescent="0.25">
      <c r="A8" t="s">
        <v>8</v>
      </c>
      <c r="B8">
        <v>0.57599999999999996</v>
      </c>
      <c r="C8">
        <v>0.57899999999999996</v>
      </c>
      <c r="D8">
        <v>0.57899999999999996</v>
      </c>
      <c r="F8">
        <f t="shared" si="2"/>
        <v>4.0967999999999742</v>
      </c>
      <c r="G8">
        <f t="shared" si="0"/>
        <v>4.8649499999999755</v>
      </c>
      <c r="H8">
        <f t="shared" si="0"/>
        <v>4.8649499999999755</v>
      </c>
      <c r="I8">
        <f t="shared" si="3"/>
        <v>4.6088999999999745</v>
      </c>
      <c r="J8">
        <f t="shared" si="4"/>
        <v>0.44349160927801173</v>
      </c>
      <c r="L8">
        <v>0.63400000000000001</v>
      </c>
      <c r="M8">
        <v>0.64200000000000002</v>
      </c>
      <c r="N8">
        <v>0.63100000000000001</v>
      </c>
      <c r="P8">
        <f t="shared" si="5"/>
        <v>18.947699999999987</v>
      </c>
      <c r="Q8">
        <f t="shared" si="1"/>
        <v>20.996099999999991</v>
      </c>
      <c r="R8">
        <f t="shared" si="1"/>
        <v>18.179549999999988</v>
      </c>
      <c r="S8">
        <f t="shared" si="6"/>
        <v>19.374449999999992</v>
      </c>
      <c r="T8">
        <f t="shared" si="7"/>
        <v>1.4559619320229515</v>
      </c>
    </row>
    <row r="10" spans="1:20" x14ac:dyDescent="0.25">
      <c r="A10" t="s">
        <v>9</v>
      </c>
      <c r="B10">
        <v>0.56000000000000005</v>
      </c>
      <c r="C10">
        <v>0.56200000000000006</v>
      </c>
      <c r="D10">
        <v>0.56100000000000005</v>
      </c>
      <c r="L10">
        <v>0.56000000000000005</v>
      </c>
      <c r="M10">
        <v>0.56200000000000006</v>
      </c>
      <c r="N10">
        <v>0.56100000000000005</v>
      </c>
    </row>
    <row r="13" spans="1:20" x14ac:dyDescent="0.25">
      <c r="B13" t="s">
        <v>14</v>
      </c>
      <c r="C13" t="s">
        <v>15</v>
      </c>
      <c r="M13" t="s">
        <v>14</v>
      </c>
      <c r="N13" t="s">
        <v>15</v>
      </c>
    </row>
    <row r="14" spans="1:20" x14ac:dyDescent="0.25">
      <c r="A14" t="s">
        <v>3</v>
      </c>
      <c r="B14">
        <v>4.2674999999999752</v>
      </c>
      <c r="C14">
        <v>6.2305499999999769</v>
      </c>
      <c r="D14">
        <v>0.6443783690503585</v>
      </c>
      <c r="E14">
        <v>0.39112283556448113</v>
      </c>
      <c r="L14" t="s">
        <v>3</v>
      </c>
      <c r="M14">
        <v>16.216499999999986</v>
      </c>
      <c r="N14">
        <v>34.652099999999969</v>
      </c>
      <c r="O14">
        <v>1.5433961116641468</v>
      </c>
      <c r="P14">
        <v>0.64437836905036328</v>
      </c>
    </row>
    <row r="15" spans="1:20" x14ac:dyDescent="0.25">
      <c r="A15" t="s">
        <v>5</v>
      </c>
      <c r="B15">
        <v>5.8891499999999768</v>
      </c>
      <c r="C15">
        <v>4.0967999999999742</v>
      </c>
      <c r="D15">
        <v>0.25605000000000011</v>
      </c>
      <c r="E15">
        <v>0.25605000000000011</v>
      </c>
      <c r="L15" t="s">
        <v>5</v>
      </c>
      <c r="M15">
        <v>24.580799999999993</v>
      </c>
      <c r="N15">
        <v>22.61774999999999</v>
      </c>
      <c r="O15">
        <v>1.5990317374899123</v>
      </c>
      <c r="P15">
        <v>1.4783053642600374</v>
      </c>
    </row>
    <row r="16" spans="1:20" x14ac:dyDescent="0.25">
      <c r="A16" t="s">
        <v>7</v>
      </c>
      <c r="B16">
        <v>4.6942499999999754</v>
      </c>
      <c r="C16">
        <v>4.6088999999999745</v>
      </c>
      <c r="D16">
        <v>0.29566107285200749</v>
      </c>
      <c r="E16">
        <v>0.44349160927801173</v>
      </c>
      <c r="L16" t="s">
        <v>7</v>
      </c>
      <c r="M16">
        <v>29.957849999999997</v>
      </c>
      <c r="N16">
        <v>19.374449999999992</v>
      </c>
      <c r="O16">
        <v>0.512100000000002</v>
      </c>
      <c r="P16">
        <v>1.4559619320229515</v>
      </c>
    </row>
    <row r="32" spans="2:3" x14ac:dyDescent="0.25">
      <c r="B32" t="s">
        <v>19</v>
      </c>
      <c r="C32">
        <v>14.2</v>
      </c>
    </row>
    <row r="33" spans="1:15" x14ac:dyDescent="0.25">
      <c r="B33" t="s">
        <v>20</v>
      </c>
      <c r="C33" t="s">
        <v>24</v>
      </c>
      <c r="N33" t="s">
        <v>19</v>
      </c>
      <c r="O33">
        <v>83.91</v>
      </c>
    </row>
    <row r="34" spans="1:15" x14ac:dyDescent="0.25">
      <c r="B34" t="s">
        <v>21</v>
      </c>
      <c r="C34">
        <v>0.72</v>
      </c>
      <c r="N34" t="s">
        <v>20</v>
      </c>
      <c r="O34" t="s">
        <v>25</v>
      </c>
    </row>
    <row r="35" spans="1:15" x14ac:dyDescent="0.25">
      <c r="N35" t="s">
        <v>21</v>
      </c>
      <c r="O35">
        <v>2.29</v>
      </c>
    </row>
    <row r="36" spans="1:15" x14ac:dyDescent="0.25">
      <c r="A36" t="s">
        <v>18</v>
      </c>
      <c r="B36" t="s">
        <v>22</v>
      </c>
      <c r="C36" t="s">
        <v>23</v>
      </c>
    </row>
    <row r="37" spans="1:15" x14ac:dyDescent="0.25">
      <c r="A37" t="s">
        <v>3</v>
      </c>
      <c r="B37">
        <v>3.5846999999999749</v>
      </c>
      <c r="C37">
        <v>17.667449999999988</v>
      </c>
    </row>
    <row r="38" spans="1:15" x14ac:dyDescent="0.25">
      <c r="A38" t="s">
        <v>3</v>
      </c>
      <c r="B38">
        <v>4.3528499999999752</v>
      </c>
      <c r="C38">
        <v>16.387199999999986</v>
      </c>
    </row>
    <row r="39" spans="1:15" x14ac:dyDescent="0.25">
      <c r="A39" t="s">
        <v>3</v>
      </c>
      <c r="B39">
        <v>4.8649499999999755</v>
      </c>
      <c r="C39">
        <v>14.594849999999983</v>
      </c>
    </row>
    <row r="40" spans="1:15" x14ac:dyDescent="0.25">
      <c r="A40" t="s">
        <v>4</v>
      </c>
      <c r="B40">
        <v>5.8891499999999768</v>
      </c>
      <c r="C40">
        <v>34.054649999999967</v>
      </c>
    </row>
    <row r="41" spans="1:15" x14ac:dyDescent="0.25">
      <c r="A41" t="s">
        <v>4</v>
      </c>
      <c r="B41">
        <v>6.1451999999999769</v>
      </c>
      <c r="C41">
        <v>35.334899999999976</v>
      </c>
    </row>
    <row r="42" spans="1:15" x14ac:dyDescent="0.25">
      <c r="A42" t="s">
        <v>4</v>
      </c>
      <c r="B42">
        <v>6.6572999999999771</v>
      </c>
      <c r="C42">
        <v>34.566749999999971</v>
      </c>
    </row>
    <row r="43" spans="1:15" x14ac:dyDescent="0.25">
      <c r="A43" t="s">
        <v>5</v>
      </c>
      <c r="B43">
        <v>6.1451999999999769</v>
      </c>
      <c r="C43">
        <v>26.373149999999995</v>
      </c>
    </row>
    <row r="44" spans="1:15" x14ac:dyDescent="0.25">
      <c r="A44" t="s">
        <v>5</v>
      </c>
      <c r="B44">
        <v>5.8891499999999768</v>
      </c>
      <c r="C44">
        <v>24.068699999999993</v>
      </c>
    </row>
    <row r="45" spans="1:15" x14ac:dyDescent="0.25">
      <c r="A45" t="s">
        <v>5</v>
      </c>
      <c r="B45">
        <v>5.6330999999999767</v>
      </c>
      <c r="C45">
        <v>23.300549999999991</v>
      </c>
    </row>
    <row r="46" spans="1:15" x14ac:dyDescent="0.25">
      <c r="A46" t="s">
        <v>6</v>
      </c>
      <c r="B46">
        <v>4.0967999999999742</v>
      </c>
      <c r="C46">
        <v>21.76424999999999</v>
      </c>
    </row>
    <row r="47" spans="1:15" x14ac:dyDescent="0.25">
      <c r="A47" t="s">
        <v>6</v>
      </c>
      <c r="B47">
        <v>4.3528499999999752</v>
      </c>
      <c r="C47">
        <v>24.324749999999991</v>
      </c>
    </row>
    <row r="48" spans="1:15" x14ac:dyDescent="0.25">
      <c r="A48" t="s">
        <v>6</v>
      </c>
      <c r="B48">
        <v>3.840749999999975</v>
      </c>
      <c r="C48">
        <v>21.76424999999999</v>
      </c>
    </row>
    <row r="49" spans="1:3" x14ac:dyDescent="0.25">
      <c r="A49" t="s">
        <v>7</v>
      </c>
      <c r="B49">
        <v>4.3528499999999752</v>
      </c>
      <c r="C49">
        <v>30.469950000000001</v>
      </c>
    </row>
    <row r="50" spans="1:3" x14ac:dyDescent="0.25">
      <c r="A50" t="s">
        <v>7</v>
      </c>
      <c r="B50">
        <v>4.8649499999999755</v>
      </c>
      <c r="C50">
        <v>29.957849999999997</v>
      </c>
    </row>
    <row r="51" spans="1:3" x14ac:dyDescent="0.25">
      <c r="A51" t="s">
        <v>7</v>
      </c>
      <c r="B51">
        <v>4.8649499999999755</v>
      </c>
      <c r="C51">
        <v>29.445749999999997</v>
      </c>
    </row>
    <row r="52" spans="1:3" x14ac:dyDescent="0.25">
      <c r="A52" t="s">
        <v>8</v>
      </c>
      <c r="B52">
        <v>4.0967999999999742</v>
      </c>
      <c r="C52">
        <v>18.947699999999987</v>
      </c>
    </row>
    <row r="53" spans="1:3" x14ac:dyDescent="0.25">
      <c r="A53" t="s">
        <v>8</v>
      </c>
      <c r="B53">
        <v>4.8649499999999755</v>
      </c>
      <c r="C53">
        <v>20.996099999999991</v>
      </c>
    </row>
    <row r="54" spans="1:3" x14ac:dyDescent="0.25">
      <c r="A54" t="s">
        <v>8</v>
      </c>
      <c r="B54">
        <v>4.8649499999999755</v>
      </c>
      <c r="C54">
        <v>18.179549999999988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Proteins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2019-08-17T04:02:19Z</dcterms:created>
  <dcterms:modified xsi:type="dcterms:W3CDTF">2020-09-12T16:43:49Z</dcterms:modified>
</cp:coreProperties>
</file>