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EA60085A-02E5-4A90-BC9D-AC4362A2BF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D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H4" i="2"/>
  <c r="G5" i="2"/>
  <c r="H5" i="2"/>
  <c r="G6" i="2"/>
  <c r="H6" i="2"/>
  <c r="G7" i="2"/>
  <c r="H7" i="2"/>
  <c r="G8" i="2"/>
  <c r="H8" i="2"/>
  <c r="G9" i="2"/>
  <c r="H9" i="2"/>
  <c r="F5" i="2"/>
  <c r="F6" i="2"/>
  <c r="F7" i="2"/>
  <c r="F8" i="2"/>
  <c r="F9" i="2"/>
  <c r="F4" i="2"/>
  <c r="K5" i="2" l="1"/>
  <c r="K6" i="2"/>
  <c r="K9" i="2"/>
  <c r="J7" i="2"/>
  <c r="J5" i="2"/>
  <c r="J6" i="2"/>
  <c r="J9" i="2"/>
  <c r="J4" i="2"/>
  <c r="K8" i="2" l="1"/>
  <c r="J8" i="2"/>
  <c r="K7" i="2"/>
  <c r="K4" i="2"/>
</calcChain>
</file>

<file path=xl/sharedStrings.xml><?xml version="1.0" encoding="utf-8"?>
<sst xmlns="http://schemas.openxmlformats.org/spreadsheetml/2006/main" count="49" uniqueCount="22">
  <si>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</si>
  <si>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</si>
  <si>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</si>
  <si>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</si>
  <si>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</si>
  <si>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</si>
  <si>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</si>
  <si>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</si>
  <si>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</si>
  <si>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SD</t>
  </si>
  <si>
    <t>Treatment</t>
  </si>
  <si>
    <t>F</t>
  </si>
  <si>
    <t>P</t>
  </si>
  <si>
    <t>LSD</t>
  </si>
  <si>
    <t>Reading after 30 sec</t>
  </si>
  <si>
    <t>Reading at zero time</t>
  </si>
  <si>
    <t>Av</t>
  </si>
  <si>
    <t>Unstressed</t>
  </si>
  <si>
    <t>Stressed</t>
  </si>
  <si>
    <t>Peroxidase activity (µM/g fw. min-1)</t>
  </si>
  <si>
    <t>POD</t>
  </si>
  <si>
    <t>.0007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</si>
</sst>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9.3451079031787676E-2"/>
          <c:w val="0.83855314960629923"/>
          <c:h val="0.79056904345290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POD!$B$13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BA-40E5-85DD-9DC2B19D189D}"/>
                </c:ext>
              </c:extLst>
            </c:dLbl>
            <c:dLbl>
              <c:idx val="1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A-40E5-85DD-9DC2B19D189D}"/>
                </c:ext>
              </c:extLst>
            </c:dLbl>
            <c:dLbl>
              <c:idx val="2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BA-40E5-85DD-9DC2B19D18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POD!$D$14:$D$16</c:f>
                <c:numCache>
                  <c:formatCode>General</c:formatCode>
                  <c:ptCount val="3"/>
                  <c:pt idx="0">
                    <c:v>0.73516734348945312</c:v>
                  </c:pt>
                  <c:pt idx="1">
                    <c:v>1.9450699628890864</c:v>
                  </c:pt>
                  <c:pt idx="2">
                    <c:v>3.534050542724029</c:v>
                  </c:pt>
                </c:numCache>
              </c:numRef>
            </c:plus>
            <c:minus>
              <c:numRef>
                <c:f>POD!$D$14:$D$16</c:f>
                <c:numCache>
                  <c:formatCode>General</c:formatCode>
                  <c:ptCount val="3"/>
                  <c:pt idx="0">
                    <c:v>0.73516734348945312</c:v>
                  </c:pt>
                  <c:pt idx="1">
                    <c:v>1.9450699628890864</c:v>
                  </c:pt>
                  <c:pt idx="2">
                    <c:v>3.534050542724029</c:v>
                  </c:pt>
                </c:numCache>
              </c:numRef>
            </c:minus>
          </c:errBars>
          <c:cat>
            <c:strRef>
              <c:f>POD!$A$14:$A$16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POD!$B$14:$B$16</c:f>
              <c:numCache>
                <c:formatCode>General</c:formatCode>
                <c:ptCount val="3"/>
                <c:pt idx="0">
                  <c:v>60.801706666666682</c:v>
                </c:pt>
                <c:pt idx="1">
                  <c:v>61.20277333333334</c:v>
                </c:pt>
                <c:pt idx="2">
                  <c:v>60.737535999999999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A-40E5-85DD-9DC2B19D189D}"/>
            </c:ext>
          </c:extLst>
        </c:ser>
        <c:ser>
          <c:idx val="1"/>
          <c:order val="1"/>
          <c:tx>
            <c:strRef>
              <c:f>POD!$C$13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BA-40E5-85DD-9DC2B19D189D}"/>
                </c:ext>
              </c:extLst>
            </c:dLbl>
            <c:dLbl>
              <c:idx val="1"/>
              <c:layout>
                <c:manualLayout>
                  <c:x val="-2.7777777777777779E-3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BA-40E5-85DD-9DC2B19D18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BA-40E5-85DD-9DC2B19D18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POD!$E$14:$E$16</c:f>
                <c:numCache>
                  <c:formatCode>General</c:formatCode>
                  <c:ptCount val="3"/>
                  <c:pt idx="0">
                    <c:v>0.84509990636216514</c:v>
                  </c:pt>
                  <c:pt idx="1">
                    <c:v>5.3286049994847033</c:v>
                  </c:pt>
                  <c:pt idx="2">
                    <c:v>0.97253498144454409</c:v>
                  </c:pt>
                </c:numCache>
              </c:numRef>
            </c:plus>
            <c:minus>
              <c:numRef>
                <c:f>POD!$E$14:$E$16</c:f>
                <c:numCache>
                  <c:formatCode>General</c:formatCode>
                  <c:ptCount val="3"/>
                  <c:pt idx="0">
                    <c:v>0.84509990636216514</c:v>
                  </c:pt>
                  <c:pt idx="1">
                    <c:v>5.3286049994847033</c:v>
                  </c:pt>
                  <c:pt idx="2">
                    <c:v>0.97253498144454409</c:v>
                  </c:pt>
                </c:numCache>
              </c:numRef>
            </c:minus>
          </c:errBars>
          <c:cat>
            <c:strRef>
              <c:f>POD!$A$14:$A$16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POD!$C$14:$C$16</c:f>
              <c:numCache>
                <c:formatCode>General</c:formatCode>
                <c:ptCount val="3"/>
                <c:pt idx="0">
                  <c:v>73.47541333333335</c:v>
                </c:pt>
                <c:pt idx="1">
                  <c:v>61.523626666666672</c:v>
                </c:pt>
                <c:pt idx="2">
                  <c:v>63.448746666666672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A-40E5-85DD-9DC2B19D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85152"/>
        <c:axId val="98786688"/>
      </c:barChart>
      <c:catAx>
        <c:axId val="9878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786688"/>
        <c:crosses val="autoZero"/>
        <c:auto val="1"/>
        <c:lblAlgn val="ctr"/>
        <c:lblOffset val="100"/>
        <c:noMultiLvlLbl val="0"/>
      </c:catAx>
      <c:valAx>
        <c:axId val="98786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POD activity (µM/g fw. min</a:t>
                </a:r>
                <a:r>
                  <a:rPr lang="en-US" baseline="30000"/>
                  <a:t>-1</a:t>
                </a:r>
                <a:r>
                  <a:rPr lang="en-US"/>
                  <a:t>) 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85807451151939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87851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12</xdr:row>
      <xdr:rowOff>128587</xdr:rowOff>
    </xdr:from>
    <xdr:to>
      <xdr:col>12</xdr:col>
      <xdr:colOff>476250</xdr:colOff>
      <xdr:row>27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"/>
  <sheetViews>
    <sheetView tabSelected="1" workbookViewId="0"/>
  </sheetViews>
  <sheetFormatPr defaultRowHeight="15" x14ac:dyDescent="0.25"/>
  <cols>
    <col min="1" max="1" width="20.140625" customWidth="1"/>
  </cols>
  <sheetData>
    <row r="2" spans="1:18" x14ac:dyDescent="0.25">
      <c r="B2" t="s">
        <v>14</v>
      </c>
      <c r="F2" t="s">
        <v>19</v>
      </c>
    </row>
    <row r="3" spans="1:18" x14ac:dyDescent="0.25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  <c r="J3" t="s">
        <v>16</v>
      </c>
      <c r="K3" t="s">
        <v>9</v>
      </c>
    </row>
    <row r="4" spans="1:18" x14ac:dyDescent="0.25">
      <c r="A4" t="s">
        <v>3</v>
      </c>
      <c r="B4">
        <v>0.252</v>
      </c>
      <c r="C4">
        <v>0.25</v>
      </c>
      <c r="D4">
        <v>0.25600000000000001</v>
      </c>
      <c r="F4">
        <f>(B4*0.376*0.2*100)/(0.0625*0.5)</f>
        <v>60.641280000000009</v>
      </c>
      <c r="G4">
        <f t="shared" ref="G4:H9" si="0">(C4*0.376*0.2*100)/(0.0625*0.5)</f>
        <v>60.160000000000004</v>
      </c>
      <c r="H4">
        <f t="shared" si="0"/>
        <v>61.603840000000012</v>
      </c>
      <c r="J4">
        <f>AVERAGE(F4:H4)</f>
        <v>60.801706666666682</v>
      </c>
      <c r="K4">
        <f>STDEV(F4:H4)</f>
        <v>0.73516734348945312</v>
      </c>
      <c r="Q4" s="1"/>
      <c r="R4" s="1"/>
    </row>
    <row r="5" spans="1:18" x14ac:dyDescent="0.25">
      <c r="A5" t="s">
        <v>4</v>
      </c>
      <c r="B5">
        <v>0.309</v>
      </c>
      <c r="C5">
        <v>0.30499999999999999</v>
      </c>
      <c r="D5">
        <v>0.30199999999999999</v>
      </c>
      <c r="F5">
        <f t="shared" ref="F5:F9" si="1">(B5*0.376*0.2*100)/(0.0625*0.5)</f>
        <v>74.357760000000013</v>
      </c>
      <c r="G5">
        <f t="shared" si="0"/>
        <v>73.395200000000003</v>
      </c>
      <c r="H5">
        <f t="shared" si="0"/>
        <v>72.673280000000005</v>
      </c>
      <c r="J5">
        <f t="shared" ref="J5:J9" si="2">AVERAGE(F5:H5)</f>
        <v>73.47541333333335</v>
      </c>
      <c r="K5">
        <f t="shared" ref="K5:K9" si="3">STDEV(F5:H5)</f>
        <v>0.84509990636216514</v>
      </c>
      <c r="Q5" s="1"/>
      <c r="R5" s="1"/>
    </row>
    <row r="6" spans="1:18" x14ac:dyDescent="0.25">
      <c r="A6" t="s">
        <v>5</v>
      </c>
      <c r="B6">
        <v>0.245</v>
      </c>
      <c r="C6">
        <v>0.25900000000000001</v>
      </c>
      <c r="D6">
        <v>0.25900000000000001</v>
      </c>
      <c r="F6">
        <f t="shared" si="1"/>
        <v>58.956800000000001</v>
      </c>
      <c r="G6">
        <f t="shared" si="0"/>
        <v>62.32576000000001</v>
      </c>
      <c r="H6">
        <f t="shared" si="0"/>
        <v>62.32576000000001</v>
      </c>
      <c r="J6">
        <f t="shared" si="2"/>
        <v>61.20277333333334</v>
      </c>
      <c r="K6">
        <f t="shared" si="3"/>
        <v>1.9450699628890864</v>
      </c>
      <c r="Q6" s="1"/>
      <c r="R6" s="1"/>
    </row>
    <row r="7" spans="1:18" x14ac:dyDescent="0.25">
      <c r="A7" t="s">
        <v>6</v>
      </c>
      <c r="B7">
        <v>0.246</v>
      </c>
      <c r="C7">
        <v>0.28100000000000003</v>
      </c>
      <c r="D7">
        <v>0.24</v>
      </c>
      <c r="F7">
        <f t="shared" si="1"/>
        <v>59.19744</v>
      </c>
      <c r="G7">
        <f t="shared" si="0"/>
        <v>67.619840000000011</v>
      </c>
      <c r="H7">
        <f t="shared" si="0"/>
        <v>57.753600000000006</v>
      </c>
      <c r="J7">
        <f t="shared" si="2"/>
        <v>61.523626666666672</v>
      </c>
      <c r="K7">
        <f t="shared" si="3"/>
        <v>5.3286049994847033</v>
      </c>
      <c r="Q7" s="1"/>
      <c r="R7" s="1"/>
    </row>
    <row r="8" spans="1:18" x14ac:dyDescent="0.25">
      <c r="A8" t="s">
        <v>7</v>
      </c>
      <c r="B8">
        <v>0.246</v>
      </c>
      <c r="C8">
        <v>0.26919999999999999</v>
      </c>
      <c r="D8">
        <v>0.24199999999999999</v>
      </c>
      <c r="F8">
        <f t="shared" si="1"/>
        <v>59.19744</v>
      </c>
      <c r="G8">
        <f t="shared" si="0"/>
        <v>64.780287999999999</v>
      </c>
      <c r="H8">
        <f t="shared" si="0"/>
        <v>58.234879999999997</v>
      </c>
      <c r="J8">
        <f t="shared" si="2"/>
        <v>60.737535999999999</v>
      </c>
      <c r="K8">
        <f t="shared" si="3"/>
        <v>3.534050542724029</v>
      </c>
      <c r="Q8" s="1"/>
      <c r="R8" s="1"/>
    </row>
    <row r="9" spans="1:18" x14ac:dyDescent="0.25">
      <c r="A9" t="s">
        <v>8</v>
      </c>
      <c r="B9">
        <v>0.26</v>
      </c>
      <c r="C9">
        <v>0.26800000000000002</v>
      </c>
      <c r="D9">
        <v>0.26300000000000001</v>
      </c>
      <c r="F9">
        <f t="shared" si="1"/>
        <v>62.566400000000002</v>
      </c>
      <c r="G9">
        <f t="shared" si="0"/>
        <v>64.491520000000008</v>
      </c>
      <c r="H9">
        <f t="shared" si="0"/>
        <v>63.288320000000006</v>
      </c>
      <c r="J9">
        <f t="shared" si="2"/>
        <v>63.448746666666672</v>
      </c>
      <c r="K9">
        <f t="shared" si="3"/>
        <v>0.97253498144454409</v>
      </c>
      <c r="Q9" s="1"/>
      <c r="R9" s="1"/>
    </row>
    <row r="11" spans="1:18" x14ac:dyDescent="0.25">
      <c r="A11" t="s">
        <v>15</v>
      </c>
      <c r="B11">
        <v>0</v>
      </c>
      <c r="C11">
        <v>0</v>
      </c>
      <c r="D11">
        <v>0</v>
      </c>
    </row>
    <row r="13" spans="1:18" x14ac:dyDescent="0.25">
      <c r="B13" t="s">
        <v>17</v>
      </c>
      <c r="C13" t="s">
        <v>18</v>
      </c>
    </row>
    <row r="14" spans="1:18" x14ac:dyDescent="0.25">
      <c r="A14" t="s">
        <v>3</v>
      </c>
      <c r="B14">
        <v>60.801706666666682</v>
      </c>
      <c r="C14">
        <v>73.47541333333335</v>
      </c>
      <c r="D14">
        <v>0.73516734348945312</v>
      </c>
      <c r="E14">
        <v>0.84509990636216514</v>
      </c>
    </row>
    <row r="15" spans="1:18" x14ac:dyDescent="0.25">
      <c r="A15" t="s">
        <v>5</v>
      </c>
      <c r="B15">
        <v>61.20277333333334</v>
      </c>
      <c r="C15">
        <v>61.523626666666672</v>
      </c>
      <c r="D15">
        <v>1.9450699628890864</v>
      </c>
      <c r="E15">
        <v>5.3286049994847033</v>
      </c>
    </row>
    <row r="16" spans="1:18" x14ac:dyDescent="0.25">
      <c r="A16" t="s">
        <v>7</v>
      </c>
      <c r="B16">
        <v>60.737535999999999</v>
      </c>
      <c r="C16">
        <v>63.448746666666672</v>
      </c>
      <c r="D16">
        <v>3.534050542724029</v>
      </c>
      <c r="E16">
        <v>0.97253498144454409</v>
      </c>
    </row>
    <row r="28" spans="1:10" x14ac:dyDescent="0.25">
      <c r="A28" t="s">
        <v>10</v>
      </c>
      <c r="B28" t="s">
        <v>20</v>
      </c>
      <c r="I28" t="s">
        <v>11</v>
      </c>
      <c r="J28">
        <v>9.49</v>
      </c>
    </row>
    <row r="29" spans="1:10" x14ac:dyDescent="0.25">
      <c r="A29" t="s">
        <v>3</v>
      </c>
      <c r="B29">
        <v>60.641280000000009</v>
      </c>
      <c r="I29" t="s">
        <v>12</v>
      </c>
      <c r="J29" t="s">
        <v>21</v>
      </c>
    </row>
    <row r="30" spans="1:10" x14ac:dyDescent="0.25">
      <c r="A30" t="s">
        <v>3</v>
      </c>
      <c r="B30">
        <v>60.160000000000004</v>
      </c>
      <c r="I30" t="s">
        <v>13</v>
      </c>
      <c r="J30">
        <v>4.97</v>
      </c>
    </row>
    <row r="31" spans="1:10" x14ac:dyDescent="0.25">
      <c r="A31" t="s">
        <v>3</v>
      </c>
      <c r="B31">
        <v>61.603840000000012</v>
      </c>
    </row>
    <row r="32" spans="1:10" x14ac:dyDescent="0.25">
      <c r="A32" t="s">
        <v>4</v>
      </c>
      <c r="B32">
        <v>74.357760000000013</v>
      </c>
    </row>
    <row r="33" spans="1:2" x14ac:dyDescent="0.25">
      <c r="A33" t="s">
        <v>4</v>
      </c>
      <c r="B33">
        <v>73.395200000000003</v>
      </c>
    </row>
    <row r="34" spans="1:2" x14ac:dyDescent="0.25">
      <c r="A34" t="s">
        <v>4</v>
      </c>
      <c r="B34">
        <v>72.673280000000005</v>
      </c>
    </row>
    <row r="35" spans="1:2" x14ac:dyDescent="0.25">
      <c r="A35" t="s">
        <v>5</v>
      </c>
      <c r="B35">
        <v>58.956800000000001</v>
      </c>
    </row>
    <row r="36" spans="1:2" x14ac:dyDescent="0.25">
      <c r="A36" t="s">
        <v>5</v>
      </c>
      <c r="B36">
        <v>62.32576000000001</v>
      </c>
    </row>
    <row r="37" spans="1:2" x14ac:dyDescent="0.25">
      <c r="A37" t="s">
        <v>5</v>
      </c>
      <c r="B37">
        <v>62.32576000000001</v>
      </c>
    </row>
    <row r="38" spans="1:2" x14ac:dyDescent="0.25">
      <c r="A38" t="s">
        <v>6</v>
      </c>
      <c r="B38">
        <v>59.19744</v>
      </c>
    </row>
    <row r="39" spans="1:2" x14ac:dyDescent="0.25">
      <c r="A39" t="s">
        <v>6</v>
      </c>
      <c r="B39">
        <v>67.619840000000011</v>
      </c>
    </row>
    <row r="40" spans="1:2" x14ac:dyDescent="0.25">
      <c r="A40" t="s">
        <v>6</v>
      </c>
      <c r="B40">
        <v>57.753600000000006</v>
      </c>
    </row>
    <row r="41" spans="1:2" x14ac:dyDescent="0.25">
      <c r="A41" t="s">
        <v>7</v>
      </c>
      <c r="B41">
        <v>59.19744</v>
      </c>
    </row>
    <row r="42" spans="1:2" x14ac:dyDescent="0.25">
      <c r="A42" t="s">
        <v>7</v>
      </c>
      <c r="B42">
        <v>64.780287999999999</v>
      </c>
    </row>
    <row r="43" spans="1:2" x14ac:dyDescent="0.25">
      <c r="A43" t="s">
        <v>7</v>
      </c>
      <c r="B43">
        <v>58.234879999999997</v>
      </c>
    </row>
    <row r="44" spans="1:2" x14ac:dyDescent="0.25">
      <c r="A44" t="s">
        <v>8</v>
      </c>
      <c r="B44">
        <v>62.566400000000002</v>
      </c>
    </row>
    <row r="45" spans="1:2" x14ac:dyDescent="0.25">
      <c r="A45" t="s">
        <v>8</v>
      </c>
      <c r="B45">
        <v>64.491520000000008</v>
      </c>
    </row>
    <row r="46" spans="1:2" x14ac:dyDescent="0.25">
      <c r="A46" t="s">
        <v>8</v>
      </c>
      <c r="B46">
        <v>63.288320000000006</v>
      </c>
    </row>
    <row r="48" spans="1:2" x14ac:dyDescent="0.25">
      <c r="A48" t="s">
        <v>11</v>
      </c>
    </row>
    <row r="49" spans="1:1" x14ac:dyDescent="0.25">
      <c r="A49" t="s">
        <v>12</v>
      </c>
    </row>
    <row r="50" spans="1:1" x14ac:dyDescent="0.25">
      <c r="A50" t="s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POD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2020-09-12T16:37:57Z</dcterms:modified>
</cp:coreProperties>
</file>